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0115" windowHeight="6735"/>
  </bookViews>
  <sheets>
    <sheet name="Dep Co Act" sheetId="1" r:id="rId1"/>
    <sheet name="Additions" sheetId="2" r:id="rId2"/>
  </sheets>
  <externalReferences>
    <externalReference r:id="rId3"/>
    <externalReference r:id="rId4"/>
  </externalReferences>
  <definedNames>
    <definedName name="__var1" localSheetId="1" hidden="1">{#N/A,#N/A,FALSE,"BS1099"}</definedName>
    <definedName name="__var1" hidden="1">{#N/A,#N/A,FALSE,"BS1099"}</definedName>
    <definedName name="_Fill" localSheetId="1" hidden="1">#REF!</definedName>
    <definedName name="_Fill" localSheetId="0" hidden="1">#REF!</definedName>
    <definedName name="_Fill" hidden="1">#REF!</definedName>
    <definedName name="_var1" localSheetId="1" hidden="1">{#N/A,#N/A,FALSE,"BS1099"}</definedName>
    <definedName name="_var1" hidden="1">{#N/A,#N/A,FALSE,"BS1099"}</definedName>
    <definedName name="AAAA" localSheetId="1" hidden="1">{#N/A,#N/A,FALSE,"BS1099"}</definedName>
    <definedName name="AAAA" localSheetId="0" hidden="1">{#N/A,#N/A,FALSE,"BS1099"}</definedName>
    <definedName name="AAAA" hidden="1">{#N/A,#N/A,FALSE,"BS1099"}</definedName>
    <definedName name="ASS" localSheetId="1" hidden="1">{#N/A,#N/A,FALSE,"BS1099"}</definedName>
    <definedName name="ASS" localSheetId="0" hidden="1">{#N/A,#N/A,FALSE,"BS1099"}</definedName>
    <definedName name="ASS" hidden="1">{#N/A,#N/A,FALSE,"BS1099"}</definedName>
    <definedName name="B_SHEET" localSheetId="1">#REF!</definedName>
    <definedName name="B_SHEET" localSheetId="0">#REF!</definedName>
    <definedName name="B_SHEET">#REF!</definedName>
    <definedName name="CAPITAL" localSheetId="1">#REF!</definedName>
    <definedName name="CAPITAL" localSheetId="0">#REF!</definedName>
    <definedName name="CAPITAL">#REF!</definedName>
    <definedName name="P_L" localSheetId="1">#REF!</definedName>
    <definedName name="P_L" localSheetId="0">#REF!</definedName>
    <definedName name="P_L">#REF!</definedName>
    <definedName name="_xlnm.Print_Area" localSheetId="1">Additions!$A$1:$N$17</definedName>
    <definedName name="_xlnm.Print_Area" localSheetId="0">'Dep Co Act'!$A$1:$K$27</definedName>
    <definedName name="SCH_B" localSheetId="1">#REF!</definedName>
    <definedName name="SCH_B" localSheetId="0">#REF!</definedName>
    <definedName name="SCH_B">#REF!</definedName>
    <definedName name="SCH_C" localSheetId="1">#REF!</definedName>
    <definedName name="SCH_C" localSheetId="0">#REF!</definedName>
    <definedName name="SCH_C">#REF!</definedName>
    <definedName name="SCH_D" localSheetId="1">#REF!</definedName>
    <definedName name="SCH_D" localSheetId="0">#REF!</definedName>
    <definedName name="SCH_D">#REF!</definedName>
    <definedName name="SCH_F" localSheetId="1">#REF!</definedName>
    <definedName name="SCH_F" localSheetId="0">#REF!</definedName>
    <definedName name="SCH_F">#REF!</definedName>
    <definedName name="STOI_98" localSheetId="1">#REF!</definedName>
    <definedName name="STOI_98" localSheetId="0">#REF!</definedName>
    <definedName name="STOI_98">#REF!</definedName>
    <definedName name="TEMP" localSheetId="1">#REF!</definedName>
    <definedName name="TEMP" localSheetId="0">#REF!</definedName>
    <definedName name="TEMP">#REF!</definedName>
    <definedName name="wrn.vjcore._.balance._.sheet." localSheetId="1" hidden="1">{#N/A,#N/A,FALSE,"BS1099"}</definedName>
    <definedName name="wrn.vjcore._.balance._.sheet." localSheetId="0" hidden="1">{#N/A,#N/A,FALSE,"BS1099"}</definedName>
    <definedName name="wrn.vjcore._.balance._.sheet." hidden="1">{#N/A,#N/A,FALSE,"BS1099"}</definedName>
  </definedNames>
  <calcPr calcId="125725"/>
</workbook>
</file>

<file path=xl/calcChain.xml><?xml version="1.0" encoding="utf-8"?>
<calcChain xmlns="http://schemas.openxmlformats.org/spreadsheetml/2006/main">
  <c r="K16" i="2"/>
  <c r="J16"/>
  <c r="I16"/>
  <c r="H15"/>
  <c r="H16" s="1"/>
  <c r="N10"/>
  <c r="N8"/>
  <c r="A1"/>
  <c r="R25" i="1"/>
  <c r="Q24"/>
  <c r="H24"/>
  <c r="F24"/>
  <c r="D24"/>
  <c r="B24"/>
  <c r="M23"/>
  <c r="N15"/>
  <c r="N23" s="1"/>
  <c r="J15"/>
  <c r="I15"/>
  <c r="E15"/>
  <c r="J14"/>
  <c r="I14"/>
  <c r="E14"/>
  <c r="M13"/>
  <c r="J13"/>
  <c r="I13"/>
  <c r="K13" s="1"/>
  <c r="E13"/>
  <c r="M12"/>
  <c r="J12"/>
  <c r="I12"/>
  <c r="E12"/>
  <c r="M11"/>
  <c r="L11"/>
  <c r="J11"/>
  <c r="I11"/>
  <c r="E11"/>
  <c r="K11" s="1"/>
  <c r="N11"/>
  <c r="M10"/>
  <c r="L10"/>
  <c r="J10"/>
  <c r="I10"/>
  <c r="E10"/>
  <c r="N10"/>
  <c r="M9"/>
  <c r="M24" s="1"/>
  <c r="N24" s="1"/>
  <c r="J9"/>
  <c r="I9"/>
  <c r="E9"/>
  <c r="E24" s="1"/>
  <c r="K12" l="1"/>
  <c r="K15"/>
  <c r="K9"/>
  <c r="J24"/>
  <c r="L9" i="2"/>
  <c r="M9"/>
  <c r="N9"/>
  <c r="L12"/>
  <c r="M12"/>
  <c r="N12"/>
  <c r="L6"/>
  <c r="M6"/>
  <c r="N6"/>
  <c r="M8"/>
  <c r="M10"/>
  <c r="L8"/>
  <c r="L10"/>
  <c r="K14" i="1"/>
  <c r="K10"/>
  <c r="I24"/>
  <c r="C24"/>
  <c r="G24"/>
  <c r="K24" l="1"/>
  <c r="L15" i="2"/>
  <c r="L16" s="1"/>
  <c r="P16" s="1"/>
  <c r="M15"/>
  <c r="M16" s="1"/>
  <c r="N15"/>
  <c r="N16" s="1"/>
</calcChain>
</file>

<file path=xl/sharedStrings.xml><?xml version="1.0" encoding="utf-8"?>
<sst xmlns="http://schemas.openxmlformats.org/spreadsheetml/2006/main" count="52" uniqueCount="44">
  <si>
    <t>Particulars</t>
  </si>
  <si>
    <t>Gross Block</t>
  </si>
  <si>
    <t>Depreciation</t>
  </si>
  <si>
    <t>Net Block</t>
  </si>
  <si>
    <t>Opening Balance</t>
  </si>
  <si>
    <t>Additions</t>
  </si>
  <si>
    <t>Deletions</t>
  </si>
  <si>
    <t>Closing Balance</t>
  </si>
  <si>
    <t>A) TANGIBLE ASSETS</t>
  </si>
  <si>
    <t>Computers</t>
  </si>
  <si>
    <t>Plant and Machinary</t>
  </si>
  <si>
    <t>Office Equipments</t>
  </si>
  <si>
    <t>Vehicles</t>
  </si>
  <si>
    <t>Factory Building</t>
  </si>
  <si>
    <t>Furniture and Fixture</t>
  </si>
  <si>
    <t>Tool and Equipment</t>
  </si>
  <si>
    <t xml:space="preserve">Total </t>
  </si>
  <si>
    <t>FY 2018-19</t>
  </si>
  <si>
    <t>DETAILS OF ADDITION TO FIXED ASSETS</t>
  </si>
  <si>
    <t>Sr No</t>
  </si>
  <si>
    <t>HEAD</t>
  </si>
  <si>
    <t>Description</t>
  </si>
  <si>
    <t>Name of the Vendor</t>
  </si>
  <si>
    <t>Date of Purchase</t>
  </si>
  <si>
    <t>Date Put to Use</t>
  </si>
  <si>
    <t>Amount (Rs.)</t>
  </si>
  <si>
    <t>Total</t>
  </si>
  <si>
    <t>No. of Days</t>
  </si>
  <si>
    <t>Usefull life</t>
  </si>
  <si>
    <t>Rate</t>
  </si>
  <si>
    <t>Dep.</t>
  </si>
  <si>
    <t>More Than 
180 Days</t>
  </si>
  <si>
    <t>Less Than 
180 Days</t>
  </si>
  <si>
    <t>Plant and Machinery</t>
  </si>
  <si>
    <t>Office Equipment</t>
  </si>
  <si>
    <t>Sub Total</t>
  </si>
  <si>
    <t>Note :  : Fixed Asset Schedule as per Companies Act, 2013</t>
  </si>
  <si>
    <t xml:space="preserve">As at 31st March </t>
  </si>
  <si>
    <t>B) INTANGIBLE ASSETS</t>
  </si>
  <si>
    <t>Softwares</t>
  </si>
  <si>
    <t>Goodwill</t>
  </si>
  <si>
    <t>Brand/trademark</t>
  </si>
  <si>
    <t xml:space="preserve">Francisee </t>
  </si>
  <si>
    <t>Copyrights and Patents</t>
  </si>
</sst>
</file>

<file path=xl/styles.xml><?xml version="1.0" encoding="utf-8"?>
<styleSheet xmlns="http://schemas.openxmlformats.org/spreadsheetml/2006/main">
  <numFmts count="2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.0000_);\(#,##0.0000\)"/>
    <numFmt numFmtId="167" formatCode="_-* #,##0\ &quot;F&quot;_-;\-* #,##0\ &quot;F&quot;_-;_-* &quot;-&quot;\ &quot;F&quot;_-;_-@_-"/>
    <numFmt numFmtId="168" formatCode="0.00000_)"/>
    <numFmt numFmtId="169" formatCode="_-* #,##0\ _F_-;\-* #,##0\ _F_-;_-* &quot;-&quot;\ _F_-;_-@_-"/>
    <numFmt numFmtId="170" formatCode="#,##0.0_);[Red]\(#,##0.0\)"/>
    <numFmt numFmtId="171" formatCode="&quot;Rs.&quot;#,##0;[Red]\-&quot;Rs.&quot;#,##0"/>
    <numFmt numFmtId="172" formatCode="&quot;&quot;0.00"/>
    <numFmt numFmtId="173" formatCode="_(&quot;$&quot;* #,##0.00_);_(&quot;$&quot;* \(#,##0.00\);_(&quot;$&quot;* &quot;-&quot;??_);_(@_)"/>
    <numFmt numFmtId="174" formatCode="m/d/yy_)"/>
    <numFmt numFmtId="175" formatCode="#,##0.0_);\(#,##0.0\)"/>
    <numFmt numFmtId="176" formatCode="#,##0.000_);\(#,##0.000\)"/>
    <numFmt numFmtId="177" formatCode="_(* #,##0.0_);_(* \(#,##0.0\)"/>
    <numFmt numFmtId="178" formatCode="0.0%"/>
    <numFmt numFmtId="179" formatCode="mmm\-yy_)"/>
    <numFmt numFmtId="180" formatCode="0.00_)"/>
    <numFmt numFmtId="181" formatCode="0.0%;\(0.0%\)"/>
    <numFmt numFmtId="182" formatCode="0.0%;[Red]\-0.0%"/>
    <numFmt numFmtId="183" formatCode="_-&quot;$&quot;* #,##0_-;\-&quot;$&quot;* #,##0_-;_-&quot;$&quot;* &quot;-&quot;_-;_-@_-"/>
    <numFmt numFmtId="184" formatCode="_-&quot;$&quot;* #,##0.00_-;\-&quot;$&quot;* #,##0.00_-;_-&quot;$&quot;* &quot;-&quot;??_-;_-@_-"/>
    <numFmt numFmtId="185" formatCode="###0_)"/>
    <numFmt numFmtId="186" formatCode="[$-409]d\-mmm\-yy;@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4"/>
      <name val="AngsanaUPC"/>
      <family val="1"/>
    </font>
    <font>
      <b/>
      <sz val="11"/>
      <name val="Arial"/>
      <family val="2"/>
    </font>
    <font>
      <sz val="12"/>
      <name val="¹ÙÅÁÃ¼"/>
      <charset val="129"/>
    </font>
    <font>
      <sz val="10"/>
      <name val="Book Antiqua"/>
      <family val="1"/>
    </font>
    <font>
      <sz val="11"/>
      <name val="Times New Roman"/>
      <family val="1"/>
    </font>
    <font>
      <sz val="10"/>
      <name val="Univers (WN)"/>
    </font>
    <font>
      <sz val="8"/>
      <name val="CG Times (E1)"/>
    </font>
    <font>
      <sz val="10"/>
      <name val="Helv"/>
    </font>
    <font>
      <sz val="8"/>
      <name val="Times New Roman"/>
      <family val="1"/>
    </font>
    <font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hadow/>
      <sz val="8"/>
      <color indexed="12"/>
      <name val="Times New Roman"/>
      <family val="1"/>
    </font>
    <font>
      <sz val="10"/>
      <color indexed="17"/>
      <name val="Arial"/>
      <family val="2"/>
    </font>
    <font>
      <b/>
      <i/>
      <sz val="16"/>
      <name val="Helv"/>
    </font>
    <font>
      <sz val="11"/>
      <name val="Calibri"/>
      <family val="2"/>
    </font>
    <font>
      <strike/>
      <sz val="9"/>
      <name val="Helv"/>
    </font>
    <font>
      <b/>
      <sz val="10"/>
      <color indexed="17"/>
      <name val="Arial"/>
      <family val="2"/>
    </font>
    <font>
      <sz val="10"/>
      <name val="Univers (E1)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Univers (WN)"/>
    </font>
    <font>
      <b/>
      <sz val="10"/>
      <name val="Univers (WN)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42">
    <xf numFmtId="0" fontId="0" fillId="0" borderId="0"/>
    <xf numFmtId="164" fontId="5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8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9" fillId="0" borderId="0" applyNumberFormat="0" applyFill="0" applyBorder="0" applyAlignment="0"/>
    <xf numFmtId="0" fontId="1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13" fillId="0" borderId="0" applyFont="0" applyFill="0" applyBorder="0" applyAlignment="0" applyProtection="0"/>
    <xf numFmtId="175" fontId="14" fillId="0" borderId="0" applyFont="0" applyFill="0" applyBorder="0" applyAlignment="0" applyProtection="0">
      <protection locked="0"/>
    </xf>
    <xf numFmtId="39" fontId="15" fillId="0" borderId="0" applyFont="0" applyFill="0" applyBorder="0" applyAlignment="0" applyProtection="0"/>
    <xf numFmtId="176" fontId="16" fillId="0" borderId="0" applyFont="0" applyFill="0" applyBorder="0" applyAlignment="0"/>
    <xf numFmtId="0" fontId="17" fillId="5" borderId="16">
      <alignment horizontal="center"/>
    </xf>
    <xf numFmtId="0" fontId="2" fillId="0" borderId="0"/>
    <xf numFmtId="0" fontId="2" fillId="0" borderId="0"/>
    <xf numFmtId="177" fontId="18" fillId="0" borderId="17"/>
    <xf numFmtId="38" fontId="19" fillId="6" borderId="0" applyNumberFormat="0" applyBorder="0" applyAlignment="0" applyProtection="0"/>
    <xf numFmtId="0" fontId="20" fillId="0" borderId="18" applyNumberFormat="0" applyAlignment="0" applyProtection="0">
      <alignment horizontal="left" vertical="center"/>
    </xf>
    <xf numFmtId="0" fontId="20" fillId="0" borderId="10">
      <alignment horizontal="left" vertical="center"/>
    </xf>
    <xf numFmtId="0" fontId="21" fillId="0" borderId="0" applyNumberFormat="0" applyFill="0" applyBorder="0" applyAlignment="0" applyProtection="0">
      <alignment vertical="top"/>
      <protection locked="0"/>
    </xf>
    <xf numFmtId="178" fontId="22" fillId="0" borderId="5" applyFill="0" applyBorder="0" applyAlignment="0">
      <alignment horizontal="center"/>
      <protection locked="0"/>
    </xf>
    <xf numFmtId="10" fontId="19" fillId="7" borderId="8" applyNumberFormat="0" applyBorder="0" applyAlignment="0" applyProtection="0"/>
    <xf numFmtId="175" fontId="22" fillId="0" borderId="0" applyFill="0" applyBorder="0" applyAlignment="0">
      <protection locked="0"/>
    </xf>
    <xf numFmtId="176" fontId="22" fillId="0" borderId="0" applyFill="0" applyBorder="0" applyAlignment="0" applyProtection="0">
      <protection locked="0"/>
    </xf>
    <xf numFmtId="179" fontId="13" fillId="0" borderId="0" applyFont="0" applyFill="0" applyBorder="0" applyAlignment="0" applyProtection="0"/>
    <xf numFmtId="177" fontId="23" fillId="0" borderId="17">
      <protection locked="0"/>
    </xf>
    <xf numFmtId="0" fontId="2" fillId="0" borderId="0"/>
    <xf numFmtId="0" fontId="2" fillId="0" borderId="0"/>
    <xf numFmtId="180" fontId="24" fillId="0" borderId="0"/>
    <xf numFmtId="0" fontId="1" fillId="0" borderId="0"/>
    <xf numFmtId="170" fontId="17" fillId="0" borderId="0" applyFill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37" fontId="26" fillId="0" borderId="19">
      <alignment horizontal="left"/>
    </xf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77" fontId="27" fillId="0" borderId="17">
      <protection locked="0"/>
    </xf>
    <xf numFmtId="181" fontId="16" fillId="0" borderId="15" applyFont="0" applyFill="0" applyBorder="0" applyAlignment="0" applyProtection="0">
      <alignment horizontal="right"/>
    </xf>
    <xf numFmtId="10" fontId="2" fillId="0" borderId="0" applyFont="0" applyFill="0" applyBorder="0" applyAlignment="0" applyProtection="0"/>
    <xf numFmtId="182" fontId="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30" fillId="0" borderId="20">
      <alignment horizontal="center"/>
    </xf>
    <xf numFmtId="0" fontId="29" fillId="8" borderId="0" applyNumberFormat="0" applyFont="0" applyBorder="0" applyAlignment="0" applyProtection="0"/>
    <xf numFmtId="0" fontId="29" fillId="0" borderId="0"/>
    <xf numFmtId="0" fontId="2" fillId="0" borderId="0" applyNumberFormat="0" applyFill="0" applyBorder="0" applyAlignment="0" applyProtection="0"/>
    <xf numFmtId="38" fontId="31" fillId="0" borderId="0" applyFill="0" applyBorder="0" applyAlignment="0" applyProtection="0"/>
    <xf numFmtId="182" fontId="32" fillId="0" borderId="0" applyFill="0" applyBorder="0" applyAlignment="0" applyProtection="0"/>
    <xf numFmtId="18" fontId="14" fillId="0" borderId="0" applyFont="0" applyFill="0" applyBorder="0" applyAlignment="0" applyProtection="0">
      <alignment horizontal="left"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0" fontId="28" fillId="0" borderId="21" applyNumberFormat="0" applyFont="0" applyFill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33" fillId="0" borderId="10" applyFont="0" applyFill="0" applyBorder="0" applyAlignment="0" applyProtection="0"/>
  </cellStyleXfs>
  <cellXfs count="106">
    <xf numFmtId="0" fontId="0" fillId="0" borderId="0" xfId="0"/>
    <xf numFmtId="4" fontId="3" fillId="3" borderId="2" xfId="2" applyNumberFormat="1" applyFont="1" applyFill="1" applyBorder="1" applyAlignment="1">
      <alignment vertical="center"/>
    </xf>
    <xf numFmtId="4" fontId="4" fillId="3" borderId="3" xfId="2" applyNumberFormat="1" applyFont="1" applyFill="1" applyBorder="1" applyAlignment="1">
      <alignment vertical="center"/>
    </xf>
    <xf numFmtId="0" fontId="4" fillId="3" borderId="3" xfId="2" applyFont="1" applyFill="1" applyBorder="1" applyAlignment="1">
      <alignment vertical="center"/>
    </xf>
    <xf numFmtId="0" fontId="4" fillId="3" borderId="4" xfId="2" applyFont="1" applyFill="1" applyBorder="1" applyAlignment="1">
      <alignment vertical="center"/>
    </xf>
    <xf numFmtId="4" fontId="4" fillId="3" borderId="0" xfId="2" applyNumberFormat="1" applyFont="1" applyFill="1" applyAlignment="1">
      <alignment vertical="center"/>
    </xf>
    <xf numFmtId="165" fontId="4" fillId="3" borderId="0" xfId="3" applyNumberFormat="1" applyFont="1" applyFill="1" applyAlignment="1">
      <alignment vertical="center"/>
    </xf>
    <xf numFmtId="3" fontId="4" fillId="3" borderId="0" xfId="2" applyNumberFormat="1" applyFont="1" applyFill="1" applyAlignment="1">
      <alignment vertical="center"/>
    </xf>
    <xf numFmtId="0" fontId="3" fillId="3" borderId="5" xfId="2" applyFont="1" applyFill="1" applyBorder="1" applyAlignment="1">
      <alignment horizontal="left" vertical="center" indent="1"/>
    </xf>
    <xf numFmtId="4" fontId="4" fillId="3" borderId="0" xfId="2" applyNumberFormat="1" applyFont="1" applyFill="1" applyBorder="1" applyAlignment="1">
      <alignment vertical="center"/>
    </xf>
    <xf numFmtId="0" fontId="4" fillId="3" borderId="0" xfId="2" applyFont="1" applyFill="1" applyBorder="1" applyAlignment="1">
      <alignment vertical="center"/>
    </xf>
    <xf numFmtId="0" fontId="4" fillId="3" borderId="6" xfId="2" applyFont="1" applyFill="1" applyBorder="1" applyAlignment="1">
      <alignment vertical="center"/>
    </xf>
    <xf numFmtId="4" fontId="3" fillId="3" borderId="5" xfId="2" applyNumberFormat="1" applyFont="1" applyFill="1" applyBorder="1" applyAlignment="1">
      <alignment horizontal="left" vertical="center" indent="1"/>
    </xf>
    <xf numFmtId="4" fontId="3" fillId="3" borderId="0" xfId="2" applyNumberFormat="1" applyFont="1" applyFill="1" applyBorder="1" applyAlignment="1">
      <alignment vertical="center"/>
    </xf>
    <xf numFmtId="4" fontId="3" fillId="3" borderId="6" xfId="2" applyNumberFormat="1" applyFont="1" applyFill="1" applyBorder="1" applyAlignment="1">
      <alignment vertical="center"/>
    </xf>
    <xf numFmtId="4" fontId="3" fillId="3" borderId="5" xfId="2" applyNumberFormat="1" applyFont="1" applyFill="1" applyBorder="1" applyAlignment="1">
      <alignment horizontal="center" vertical="center"/>
    </xf>
    <xf numFmtId="4" fontId="4" fillId="3" borderId="0" xfId="2" applyNumberFormat="1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 vertical="center"/>
    </xf>
    <xf numFmtId="0" fontId="4" fillId="3" borderId="6" xfId="2" applyFont="1" applyFill="1" applyBorder="1" applyAlignment="1">
      <alignment horizontal="center" vertical="center"/>
    </xf>
    <xf numFmtId="4" fontId="4" fillId="3" borderId="0" xfId="2" applyNumberFormat="1" applyFont="1" applyFill="1" applyAlignment="1">
      <alignment horizontal="center" vertical="center"/>
    </xf>
    <xf numFmtId="165" fontId="4" fillId="3" borderId="0" xfId="3" applyNumberFormat="1" applyFont="1" applyFill="1" applyAlignment="1">
      <alignment horizontal="center" vertical="center"/>
    </xf>
    <xf numFmtId="3" fontId="4" fillId="3" borderId="0" xfId="2" applyNumberFormat="1" applyFont="1" applyFill="1" applyAlignment="1">
      <alignment horizontal="center" vertical="center"/>
    </xf>
    <xf numFmtId="165" fontId="3" fillId="3" borderId="8" xfId="3" applyNumberFormat="1" applyFont="1" applyFill="1" applyBorder="1" applyAlignment="1">
      <alignment horizontal="center" vertical="center" wrapText="1"/>
    </xf>
    <xf numFmtId="165" fontId="6" fillId="4" borderId="8" xfId="1" applyNumberFormat="1" applyFont="1" applyFill="1" applyBorder="1" applyAlignment="1">
      <alignment horizontal="center" vertical="top" wrapText="1"/>
    </xf>
    <xf numFmtId="4" fontId="4" fillId="3" borderId="0" xfId="2" applyNumberFormat="1" applyFont="1" applyFill="1" applyAlignment="1">
      <alignment horizontal="center" vertical="center" wrapText="1"/>
    </xf>
    <xf numFmtId="165" fontId="4" fillId="3" borderId="0" xfId="3" applyNumberFormat="1" applyFont="1" applyFill="1" applyAlignment="1">
      <alignment horizontal="center" vertical="center" wrapText="1"/>
    </xf>
    <xf numFmtId="3" fontId="4" fillId="3" borderId="0" xfId="2" applyNumberFormat="1" applyFont="1" applyFill="1" applyAlignment="1">
      <alignment horizontal="center" vertical="center" wrapText="1"/>
    </xf>
    <xf numFmtId="165" fontId="4" fillId="3" borderId="10" xfId="3" applyNumberFormat="1" applyFont="1" applyFill="1" applyBorder="1" applyAlignment="1">
      <alignment horizontal="left" vertical="center"/>
    </xf>
    <xf numFmtId="1" fontId="4" fillId="3" borderId="0" xfId="2" applyNumberFormat="1" applyFont="1" applyFill="1" applyAlignment="1">
      <alignment horizontal="center" vertical="center"/>
    </xf>
    <xf numFmtId="4" fontId="4" fillId="3" borderId="8" xfId="2" applyNumberFormat="1" applyFont="1" applyFill="1" applyBorder="1" applyAlignment="1">
      <alignment vertical="center"/>
    </xf>
    <xf numFmtId="165" fontId="4" fillId="3" borderId="8" xfId="1" applyNumberFormat="1" applyFont="1" applyFill="1" applyBorder="1"/>
    <xf numFmtId="165" fontId="4" fillId="3" borderId="8" xfId="4" applyNumberFormat="1" applyFont="1" applyFill="1" applyBorder="1" applyAlignment="1">
      <alignment vertical="center"/>
    </xf>
    <xf numFmtId="165" fontId="6" fillId="4" borderId="8" xfId="1" applyNumberFormat="1" applyFont="1" applyFill="1" applyBorder="1" applyAlignment="1">
      <alignment horizontal="center" vertical="top"/>
    </xf>
    <xf numFmtId="165" fontId="4" fillId="0" borderId="8" xfId="4" applyNumberFormat="1" applyFont="1" applyFill="1" applyBorder="1" applyAlignment="1">
      <alignment vertical="center"/>
    </xf>
    <xf numFmtId="165" fontId="4" fillId="3" borderId="12" xfId="1" applyNumberFormat="1" applyFont="1" applyFill="1" applyBorder="1"/>
    <xf numFmtId="165" fontId="4" fillId="3" borderId="8" xfId="1" applyNumberFormat="1" applyFont="1" applyFill="1" applyBorder="1" applyAlignment="1">
      <alignment vertical="center"/>
    </xf>
    <xf numFmtId="4" fontId="7" fillId="3" borderId="0" xfId="2" applyNumberFormat="1" applyFont="1" applyFill="1" applyAlignment="1">
      <alignment vertical="center"/>
    </xf>
    <xf numFmtId="165" fontId="4" fillId="3" borderId="10" xfId="4" applyNumberFormat="1" applyFont="1" applyFill="1" applyBorder="1" applyAlignment="1">
      <alignment vertical="center"/>
    </xf>
    <xf numFmtId="165" fontId="3" fillId="3" borderId="8" xfId="3" applyNumberFormat="1" applyFont="1" applyFill="1" applyBorder="1" applyAlignment="1">
      <alignment vertical="center"/>
    </xf>
    <xf numFmtId="4" fontId="4" fillId="3" borderId="5" xfId="2" applyNumberFormat="1" applyFont="1" applyFill="1" applyBorder="1" applyAlignment="1">
      <alignment vertical="center"/>
    </xf>
    <xf numFmtId="4" fontId="4" fillId="3" borderId="6" xfId="2" applyNumberFormat="1" applyFont="1" applyFill="1" applyBorder="1" applyAlignment="1">
      <alignment vertical="center"/>
    </xf>
    <xf numFmtId="4" fontId="4" fillId="3" borderId="13" xfId="2" applyNumberFormat="1" applyFont="1" applyFill="1" applyBorder="1" applyAlignment="1">
      <alignment vertical="center"/>
    </xf>
    <xf numFmtId="4" fontId="4" fillId="3" borderId="14" xfId="2" applyNumberFormat="1" applyFont="1" applyFill="1" applyBorder="1" applyAlignment="1">
      <alignment vertical="center"/>
    </xf>
    <xf numFmtId="4" fontId="4" fillId="3" borderId="15" xfId="2" applyNumberFormat="1" applyFont="1" applyFill="1" applyBorder="1" applyAlignment="1">
      <alignment vertical="center"/>
    </xf>
    <xf numFmtId="0" fontId="3" fillId="3" borderId="0" xfId="64" applyFont="1" applyFill="1"/>
    <xf numFmtId="0" fontId="4" fillId="3" borderId="0" xfId="64" applyFont="1" applyFill="1"/>
    <xf numFmtId="165" fontId="4" fillId="3" borderId="0" xfId="18" applyNumberFormat="1" applyFont="1" applyFill="1"/>
    <xf numFmtId="14" fontId="3" fillId="3" borderId="0" xfId="64" applyNumberFormat="1" applyFont="1" applyFill="1"/>
    <xf numFmtId="0" fontId="5" fillId="3" borderId="0" xfId="77" applyFill="1"/>
    <xf numFmtId="0" fontId="3" fillId="3" borderId="7" xfId="64" applyFont="1" applyFill="1" applyBorder="1" applyAlignment="1">
      <alignment horizontal="center" vertical="center" wrapText="1"/>
    </xf>
    <xf numFmtId="0" fontId="3" fillId="3" borderId="7" xfId="64" applyFont="1" applyFill="1" applyBorder="1" applyAlignment="1">
      <alignment horizontal="center" vertical="center"/>
    </xf>
    <xf numFmtId="165" fontId="3" fillId="3" borderId="7" xfId="18" applyNumberFormat="1" applyFont="1" applyFill="1" applyBorder="1" applyAlignment="1">
      <alignment horizontal="center" vertical="center" wrapText="1"/>
    </xf>
    <xf numFmtId="165" fontId="3" fillId="3" borderId="7" xfId="18" applyNumberFormat="1" applyFont="1" applyFill="1" applyBorder="1" applyAlignment="1">
      <alignment wrapText="1"/>
    </xf>
    <xf numFmtId="0" fontId="3" fillId="3" borderId="22" xfId="64" applyFont="1" applyFill="1" applyBorder="1"/>
    <xf numFmtId="0" fontId="3" fillId="0" borderId="22" xfId="64" applyFont="1" applyFill="1" applyBorder="1"/>
    <xf numFmtId="0" fontId="4" fillId="3" borderId="22" xfId="64" applyFont="1" applyFill="1" applyBorder="1"/>
    <xf numFmtId="0" fontId="4" fillId="3" borderId="22" xfId="64" applyFont="1" applyFill="1" applyBorder="1" applyAlignment="1">
      <alignment vertical="top"/>
    </xf>
    <xf numFmtId="14" fontId="4" fillId="3" borderId="22" xfId="64" applyNumberFormat="1" applyFont="1" applyFill="1" applyBorder="1" applyAlignment="1">
      <alignment horizontal="right" vertical="top"/>
    </xf>
    <xf numFmtId="14" fontId="4" fillId="3" borderId="22" xfId="64" applyNumberFormat="1" applyFont="1" applyFill="1" applyBorder="1"/>
    <xf numFmtId="165" fontId="4" fillId="3" borderId="22" xfId="18" applyNumberFormat="1" applyFont="1" applyFill="1" applyBorder="1" applyAlignment="1">
      <alignment horizontal="right" vertical="top"/>
    </xf>
    <xf numFmtId="165" fontId="4" fillId="3" borderId="22" xfId="18" applyNumberFormat="1" applyFont="1" applyFill="1" applyBorder="1"/>
    <xf numFmtId="1" fontId="4" fillId="3" borderId="22" xfId="64" applyNumberFormat="1" applyFont="1" applyFill="1" applyBorder="1" applyAlignment="1">
      <alignment horizontal="center"/>
    </xf>
    <xf numFmtId="10" fontId="4" fillId="3" borderId="22" xfId="64" applyNumberFormat="1" applyFont="1" applyFill="1" applyBorder="1"/>
    <xf numFmtId="0" fontId="4" fillId="0" borderId="22" xfId="64" applyFont="1" applyFill="1" applyBorder="1"/>
    <xf numFmtId="0" fontId="4" fillId="3" borderId="23" xfId="64" applyFont="1" applyFill="1" applyBorder="1"/>
    <xf numFmtId="0" fontId="4" fillId="0" borderId="23" xfId="64" applyFont="1" applyFill="1" applyBorder="1"/>
    <xf numFmtId="14" fontId="4" fillId="3" borderId="23" xfId="64" applyNumberFormat="1" applyFont="1" applyFill="1" applyBorder="1" applyAlignment="1">
      <alignment horizontal="right" vertical="top"/>
    </xf>
    <xf numFmtId="14" fontId="4" fillId="3" borderId="23" xfId="64" applyNumberFormat="1" applyFont="1" applyFill="1" applyBorder="1"/>
    <xf numFmtId="165" fontId="4" fillId="3" borderId="23" xfId="18" applyNumberFormat="1" applyFont="1" applyFill="1" applyBorder="1" applyAlignment="1">
      <alignment horizontal="right" vertical="top"/>
    </xf>
    <xf numFmtId="165" fontId="4" fillId="3" borderId="23" xfId="18" applyNumberFormat="1" applyFont="1" applyFill="1" applyBorder="1"/>
    <xf numFmtId="1" fontId="4" fillId="3" borderId="23" xfId="64" applyNumberFormat="1" applyFont="1" applyFill="1" applyBorder="1" applyAlignment="1">
      <alignment horizontal="center"/>
    </xf>
    <xf numFmtId="10" fontId="4" fillId="3" borderId="23" xfId="64" applyNumberFormat="1" applyFont="1" applyFill="1" applyBorder="1"/>
    <xf numFmtId="0" fontId="3" fillId="3" borderId="8" xfId="64" applyFont="1" applyFill="1" applyBorder="1"/>
    <xf numFmtId="0" fontId="3" fillId="0" borderId="8" xfId="64" applyFont="1" applyFill="1" applyBorder="1"/>
    <xf numFmtId="14" fontId="3" fillId="3" borderId="8" xfId="64" applyNumberFormat="1" applyFont="1" applyFill="1" applyBorder="1" applyAlignment="1">
      <alignment horizontal="right" vertical="top"/>
    </xf>
    <xf numFmtId="165" fontId="3" fillId="3" borderId="8" xfId="18" applyNumberFormat="1" applyFont="1" applyFill="1" applyBorder="1"/>
    <xf numFmtId="1" fontId="3" fillId="3" borderId="8" xfId="64" applyNumberFormat="1" applyFont="1" applyFill="1" applyBorder="1" applyAlignment="1">
      <alignment horizontal="center"/>
    </xf>
    <xf numFmtId="10" fontId="3" fillId="3" borderId="8" xfId="64" applyNumberFormat="1" applyFont="1" applyFill="1" applyBorder="1"/>
    <xf numFmtId="0" fontId="3" fillId="3" borderId="22" xfId="64" applyFont="1" applyFill="1" applyBorder="1" applyAlignment="1">
      <alignment horizontal="center"/>
    </xf>
    <xf numFmtId="165" fontId="3" fillId="3" borderId="22" xfId="18" applyNumberFormat="1" applyFont="1" applyFill="1" applyBorder="1"/>
    <xf numFmtId="165" fontId="5" fillId="3" borderId="0" xfId="77" applyNumberFormat="1" applyFill="1"/>
    <xf numFmtId="0" fontId="5" fillId="3" borderId="0" xfId="77" applyFill="1" applyBorder="1"/>
    <xf numFmtId="165" fontId="3" fillId="3" borderId="0" xfId="18" applyNumberFormat="1" applyFont="1" applyFill="1" applyBorder="1" applyAlignment="1">
      <alignment horizontal="center" vertical="center" wrapText="1"/>
    </xf>
    <xf numFmtId="186" fontId="3" fillId="3" borderId="0" xfId="18" applyNumberFormat="1" applyFont="1" applyFill="1" applyBorder="1" applyAlignment="1">
      <alignment wrapText="1"/>
    </xf>
    <xf numFmtId="165" fontId="3" fillId="3" borderId="0" xfId="18" applyNumberFormat="1" applyFont="1" applyFill="1" applyBorder="1" applyAlignment="1">
      <alignment wrapText="1"/>
    </xf>
    <xf numFmtId="165" fontId="3" fillId="3" borderId="0" xfId="18" applyNumberFormat="1" applyFont="1" applyFill="1" applyBorder="1"/>
    <xf numFmtId="165" fontId="4" fillId="3" borderId="0" xfId="18" applyNumberFormat="1" applyFont="1" applyFill="1" applyBorder="1"/>
    <xf numFmtId="165" fontId="4" fillId="3" borderId="0" xfId="64" applyNumberFormat="1" applyFont="1" applyFill="1"/>
    <xf numFmtId="1" fontId="4" fillId="3" borderId="0" xfId="64" applyNumberFormat="1" applyFont="1" applyFill="1" applyBorder="1"/>
    <xf numFmtId="165" fontId="5" fillId="3" borderId="0" xfId="77" applyNumberFormat="1" applyFill="1" applyBorder="1"/>
    <xf numFmtId="43" fontId="5" fillId="3" borderId="0" xfId="77" applyNumberFormat="1" applyFill="1" applyBorder="1"/>
    <xf numFmtId="43" fontId="5" fillId="3" borderId="0" xfId="77" applyNumberFormat="1" applyFill="1"/>
    <xf numFmtId="165" fontId="4" fillId="0" borderId="10" xfId="4" applyNumberFormat="1" applyFont="1" applyFill="1" applyBorder="1" applyAlignment="1">
      <alignment vertical="center"/>
    </xf>
    <xf numFmtId="4" fontId="3" fillId="3" borderId="12" xfId="2" applyNumberFormat="1" applyFont="1" applyFill="1" applyBorder="1" applyAlignment="1">
      <alignment horizontal="center" vertical="center"/>
    </xf>
    <xf numFmtId="4" fontId="4" fillId="3" borderId="8" xfId="2" applyNumberFormat="1" applyFont="1" applyFill="1" applyBorder="1" applyAlignment="1">
      <alignment vertical="center" wrapText="1"/>
    </xf>
    <xf numFmtId="4" fontId="3" fillId="3" borderId="8" xfId="2" applyNumberFormat="1" applyFont="1" applyFill="1" applyBorder="1" applyAlignment="1">
      <alignment horizontal="right" vertical="center" indent="1"/>
    </xf>
    <xf numFmtId="165" fontId="4" fillId="3" borderId="8" xfId="3" applyNumberFormat="1" applyFont="1" applyFill="1" applyBorder="1" applyAlignment="1">
      <alignment vertical="center"/>
    </xf>
    <xf numFmtId="165" fontId="4" fillId="3" borderId="11" xfId="3" applyNumberFormat="1" applyFont="1" applyFill="1" applyBorder="1" applyAlignment="1">
      <alignment horizontal="left" vertical="center"/>
    </xf>
    <xf numFmtId="165" fontId="4" fillId="3" borderId="11" xfId="4" applyNumberFormat="1" applyFont="1" applyFill="1" applyBorder="1" applyAlignment="1">
      <alignment vertical="center"/>
    </xf>
    <xf numFmtId="165" fontId="4" fillId="3" borderId="8" xfId="3" applyNumberFormat="1" applyFont="1" applyFill="1" applyBorder="1" applyAlignment="1">
      <alignment horizontal="left" vertical="center"/>
    </xf>
    <xf numFmtId="4" fontId="3" fillId="3" borderId="7" xfId="2" applyNumberFormat="1" applyFont="1" applyFill="1" applyBorder="1" applyAlignment="1">
      <alignment horizontal="center" vertical="center"/>
    </xf>
    <xf numFmtId="4" fontId="3" fillId="3" borderId="12" xfId="2" applyNumberFormat="1" applyFont="1" applyFill="1" applyBorder="1" applyAlignment="1">
      <alignment horizontal="center" vertical="center"/>
    </xf>
    <xf numFmtId="165" fontId="3" fillId="3" borderId="8" xfId="3" applyNumberFormat="1" applyFont="1" applyFill="1" applyBorder="1" applyAlignment="1">
      <alignment horizontal="center" vertical="center"/>
    </xf>
    <xf numFmtId="165" fontId="3" fillId="3" borderId="9" xfId="3" applyNumberFormat="1" applyFont="1" applyFill="1" applyBorder="1" applyAlignment="1">
      <alignment horizontal="center" vertical="center"/>
    </xf>
    <xf numFmtId="165" fontId="3" fillId="3" borderId="10" xfId="3" applyNumberFormat="1" applyFont="1" applyFill="1" applyBorder="1" applyAlignment="1">
      <alignment horizontal="center" vertical="center"/>
    </xf>
    <xf numFmtId="165" fontId="3" fillId="3" borderId="11" xfId="3" applyNumberFormat="1" applyFont="1" applyFill="1" applyBorder="1" applyAlignment="1">
      <alignment horizontal="center" vertical="center"/>
    </xf>
  </cellXfs>
  <cellStyles count="142">
    <cellStyle name="75" xfId="5"/>
    <cellStyle name="ÅëÈ­ [0]_±âÅ¸" xfId="6"/>
    <cellStyle name="ÅëÈ­_±âÅ¸" xfId="7"/>
    <cellStyle name="ÄÞ¸¶ [0]_±âÅ¸" xfId="8"/>
    <cellStyle name="ÄÞ¸¶_±âÅ¸" xfId="9"/>
    <cellStyle name="Bold 11" xfId="10"/>
    <cellStyle name="Ç¥ÁØ_¿¬°£´©°è¿¹»ó" xfId="11"/>
    <cellStyle name="Comma" xfId="1" builtinId="3"/>
    <cellStyle name="Comma 10" xfId="12"/>
    <cellStyle name="Comma 11" xfId="13"/>
    <cellStyle name="Comma 11 2" xfId="14"/>
    <cellStyle name="Comma 12" xfId="15"/>
    <cellStyle name="Comma 13" xfId="16"/>
    <cellStyle name="Comma 2" xfId="17"/>
    <cellStyle name="Comma 2 2" xfId="18"/>
    <cellStyle name="Comma 2 2 2" xfId="3"/>
    <cellStyle name="Comma 2_4.Financials As on 31 March2011" xfId="19"/>
    <cellStyle name="Comma 3" xfId="20"/>
    <cellStyle name="Comma 3 2" xfId="21"/>
    <cellStyle name="Comma 3_depreciation" xfId="22"/>
    <cellStyle name="Comma 4" xfId="23"/>
    <cellStyle name="Comma 4 2" xfId="24"/>
    <cellStyle name="Comma 5" xfId="25"/>
    <cellStyle name="Comma 6" xfId="26"/>
    <cellStyle name="Comma 6 2" xfId="27"/>
    <cellStyle name="Comma 7" xfId="4"/>
    <cellStyle name="Comma 7 2" xfId="28"/>
    <cellStyle name="Comma 8" xfId="29"/>
    <cellStyle name="Comma 9" xfId="30"/>
    <cellStyle name="Comma 9 2" xfId="31"/>
    <cellStyle name="Currency 2" xfId="32"/>
    <cellStyle name="Date" xfId="33"/>
    <cellStyle name="Decimal 1" xfId="34"/>
    <cellStyle name="Decimal 2" xfId="35"/>
    <cellStyle name="Decimal 3" xfId="36"/>
    <cellStyle name="Empty" xfId="37"/>
    <cellStyle name="Excel.Chart" xfId="38"/>
    <cellStyle name="Excel.Chart 2" xfId="39"/>
    <cellStyle name="Formula" xfId="40"/>
    <cellStyle name="Grey" xfId="41"/>
    <cellStyle name="Header1" xfId="42"/>
    <cellStyle name="Header2" xfId="43"/>
    <cellStyle name="Hyperlink 2" xfId="44"/>
    <cellStyle name="Input %" xfId="45"/>
    <cellStyle name="Input [yellow]" xfId="46"/>
    <cellStyle name="Input 1" xfId="47"/>
    <cellStyle name="Input 3" xfId="48"/>
    <cellStyle name="Month" xfId="49"/>
    <cellStyle name="N_Input" xfId="50"/>
    <cellStyle name="Nor}al" xfId="51"/>
    <cellStyle name="Nor}al 2" xfId="52"/>
    <cellStyle name="Normal" xfId="0" builtinId="0"/>
    <cellStyle name="Normal - Style1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2"/>
    <cellStyle name="Normal 2 3" xfId="65"/>
    <cellStyle name="Normal 2_3. Financials AY-2011-12" xfId="66"/>
    <cellStyle name="Normal 20" xfId="67"/>
    <cellStyle name="Normal 21" xfId="68"/>
    <cellStyle name="Normal 22" xfId="69"/>
    <cellStyle name="Normal 23" xfId="70"/>
    <cellStyle name="Normal 24" xfId="71"/>
    <cellStyle name="Normal 25" xfId="72"/>
    <cellStyle name="Normal 26" xfId="73"/>
    <cellStyle name="Normal 27" xfId="74"/>
    <cellStyle name="Normal 28" xfId="75"/>
    <cellStyle name="Normal 29" xfId="76"/>
    <cellStyle name="Normal 3" xfId="77"/>
    <cellStyle name="Normal 3 2" xfId="78"/>
    <cellStyle name="Normal 3_depreciation" xfId="79"/>
    <cellStyle name="Normal 30" xfId="80"/>
    <cellStyle name="Normal 31" xfId="81"/>
    <cellStyle name="Normal 32" xfId="82"/>
    <cellStyle name="Normal 33" xfId="83"/>
    <cellStyle name="Normal 34" xfId="84"/>
    <cellStyle name="Normal 35" xfId="85"/>
    <cellStyle name="Normal 36" xfId="86"/>
    <cellStyle name="Normal 37" xfId="87"/>
    <cellStyle name="Normal 38" xfId="88"/>
    <cellStyle name="Normal 39" xfId="89"/>
    <cellStyle name="Normal 4" xfId="90"/>
    <cellStyle name="Normal 4 2" xfId="91"/>
    <cellStyle name="Normal 40" xfId="92"/>
    <cellStyle name="Normal 41" xfId="93"/>
    <cellStyle name="Normal 42" xfId="94"/>
    <cellStyle name="Normal 43" xfId="95"/>
    <cellStyle name="Normal 44" xfId="96"/>
    <cellStyle name="Normal 45" xfId="97"/>
    <cellStyle name="Normal 46" xfId="98"/>
    <cellStyle name="Normal 47" xfId="99"/>
    <cellStyle name="Normal 48" xfId="100"/>
    <cellStyle name="Normal 49" xfId="101"/>
    <cellStyle name="Normal 5" xfId="102"/>
    <cellStyle name="Normal 50" xfId="103"/>
    <cellStyle name="Normal 51" xfId="104"/>
    <cellStyle name="Normal 52" xfId="105"/>
    <cellStyle name="Normal 52 2" xfId="106"/>
    <cellStyle name="Normal 53" xfId="107"/>
    <cellStyle name="Normal 54" xfId="108"/>
    <cellStyle name="Normal 55" xfId="109"/>
    <cellStyle name="Normal 6" xfId="110"/>
    <cellStyle name="Normal 7" xfId="111"/>
    <cellStyle name="Normal 8" xfId="112"/>
    <cellStyle name="Normal 9" xfId="113"/>
    <cellStyle name="NormalPERET956" xfId="114"/>
    <cellStyle name="Note 2" xfId="115"/>
    <cellStyle name="Note 3" xfId="116"/>
    <cellStyle name="P_Input" xfId="117"/>
    <cellStyle name="Percent ()" xfId="118"/>
    <cellStyle name="Percent [2]" xfId="119"/>
    <cellStyle name="Percent 1" xfId="120"/>
    <cellStyle name="Percent 2" xfId="121"/>
    <cellStyle name="Percent 3" xfId="122"/>
    <cellStyle name="Percent 3 2" xfId="123"/>
    <cellStyle name="Percent 4" xfId="124"/>
    <cellStyle name="Percent 5" xfId="125"/>
    <cellStyle name="PSChar" xfId="126"/>
    <cellStyle name="PSDate" xfId="127"/>
    <cellStyle name="PSDec" xfId="128"/>
    <cellStyle name="PSHeading" xfId="129"/>
    <cellStyle name="PSSpacer" xfId="130"/>
    <cellStyle name="Standard_BS14" xfId="131"/>
    <cellStyle name="Style 1" xfId="132"/>
    <cellStyle name="Sum" xfId="133"/>
    <cellStyle name="Sum %of HV" xfId="134"/>
    <cellStyle name="time" xfId="135"/>
    <cellStyle name="Tusental (0)_pldt" xfId="136"/>
    <cellStyle name="Tusental_pldt" xfId="137"/>
    <cellStyle name="Underline 2" xfId="138"/>
    <cellStyle name="Valuta (0)_pldt" xfId="139"/>
    <cellStyle name="Valuta_pldt" xfId="140"/>
    <cellStyle name="Year" xfId="14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%20File/TAX%20AUDIT/Hitein%20Bushings-Print/2018-19/BSPL/HBPL%20Financials%20-%20Final_18-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habjain\d\Documents%20and%20Settings\USER\Local%20Settings\Temporary%20Internet%20Files\Content.IE5\R20IQN6S\4.%20Financials%20FY%202011-12-hitei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 Flow"/>
      <sheetName val="Cover Page"/>
      <sheetName val="Balance Sheet"/>
      <sheetName val="P &amp; Loss Account"/>
      <sheetName val="Notes 3-5"/>
      <sheetName val="Notes 6-9 &amp;12-18"/>
      <sheetName val="Notes 19-24"/>
      <sheetName val="Dep Co Act"/>
      <sheetName val="Additions"/>
      <sheetName val="Additions old"/>
      <sheetName val="Dep IT"/>
      <sheetName val="Note 11- DT"/>
      <sheetName val="SAP"/>
      <sheetName val="Notes to accounts 25-32"/>
      <sheetName val="Cover Pag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>
        <row r="15">
          <cell r="N15">
            <v>56024.830788950814</v>
          </cell>
        </row>
        <row r="16">
          <cell r="N16">
            <v>56024.830788950814</v>
          </cell>
        </row>
        <row r="23">
          <cell r="D23" t="str">
            <v>2014-15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EXURE 3"/>
      <sheetName val="bs"/>
      <sheetName val="pl"/>
      <sheetName val="sCH"/>
      <sheetName val="Dep Co Act"/>
      <sheetName val="Group Bs"/>
      <sheetName val="Dep IT"/>
      <sheetName val="Additions"/>
      <sheetName val="Deferred Tax"/>
      <sheetName val="Anx3cd (2)"/>
      <sheetName val="SOTI-pend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HITEIN BUSHINGS PRIVATE LIMITED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topLeftCell="A4" zoomScaleNormal="100" zoomScaleSheetLayoutView="100" workbookViewId="0">
      <selection activeCell="A22" sqref="A22"/>
    </sheetView>
  </sheetViews>
  <sheetFormatPr defaultRowHeight="12.75"/>
  <cols>
    <col min="1" max="1" width="19.42578125" style="5" bestFit="1" customWidth="1"/>
    <col min="2" max="2" width="11.28515625" style="5" customWidth="1"/>
    <col min="3" max="3" width="10.28515625" style="5" customWidth="1"/>
    <col min="4" max="4" width="8.85546875" style="5" customWidth="1"/>
    <col min="5" max="5" width="11.42578125" style="5" bestFit="1" customWidth="1"/>
    <col min="6" max="10" width="11.28515625" style="5" customWidth="1"/>
    <col min="11" max="11" width="11.42578125" style="5" customWidth="1"/>
    <col min="12" max="12" width="11" style="5" customWidth="1"/>
    <col min="13" max="13" width="11.28515625" style="5" customWidth="1"/>
    <col min="14" max="14" width="10.28515625" style="5" bestFit="1" customWidth="1"/>
    <col min="15" max="15" width="9.140625" style="6" customWidth="1"/>
    <col min="16" max="16" width="9.140625" style="7" customWidth="1"/>
    <col min="17" max="17" width="10.28515625" style="5" bestFit="1" customWidth="1"/>
    <col min="18" max="16384" width="9.140625" style="5"/>
  </cols>
  <sheetData>
    <row r="1" spans="1:16">
      <c r="A1" s="1"/>
      <c r="B1" s="2"/>
      <c r="C1" s="2"/>
      <c r="D1" s="2"/>
      <c r="E1" s="3"/>
      <c r="F1" s="3"/>
      <c r="G1" s="3"/>
      <c r="H1" s="3"/>
      <c r="I1" s="3"/>
      <c r="J1" s="3"/>
      <c r="K1" s="4"/>
    </row>
    <row r="2" spans="1:16">
      <c r="A2" s="8"/>
      <c r="B2" s="9"/>
      <c r="C2" s="9"/>
      <c r="D2" s="9"/>
      <c r="E2" s="10"/>
      <c r="F2" s="10"/>
      <c r="G2" s="10"/>
      <c r="H2" s="10"/>
      <c r="I2" s="10"/>
      <c r="J2" s="10"/>
      <c r="K2" s="11"/>
    </row>
    <row r="3" spans="1:16">
      <c r="A3" s="12" t="s">
        <v>36</v>
      </c>
      <c r="B3" s="13"/>
      <c r="C3" s="13"/>
      <c r="D3" s="13"/>
      <c r="E3" s="13"/>
      <c r="F3" s="13"/>
      <c r="G3" s="13"/>
      <c r="H3" s="13"/>
      <c r="I3" s="13"/>
      <c r="J3" s="13"/>
      <c r="K3" s="14"/>
    </row>
    <row r="4" spans="1:16">
      <c r="A4" s="12" t="s">
        <v>37</v>
      </c>
      <c r="B4" s="13"/>
      <c r="C4" s="13"/>
      <c r="D4" s="13"/>
      <c r="E4" s="13"/>
      <c r="F4" s="13"/>
      <c r="G4" s="13"/>
      <c r="H4" s="13"/>
      <c r="I4" s="13"/>
      <c r="J4" s="13"/>
      <c r="K4" s="14"/>
    </row>
    <row r="5" spans="1:16">
      <c r="A5" s="15"/>
      <c r="B5" s="16"/>
      <c r="C5" s="16"/>
      <c r="D5" s="16"/>
      <c r="E5" s="17"/>
      <c r="F5" s="17"/>
      <c r="G5" s="17"/>
      <c r="H5" s="17"/>
      <c r="I5" s="17"/>
      <c r="J5" s="17"/>
      <c r="K5" s="18"/>
    </row>
    <row r="6" spans="1:16" s="19" customFormat="1">
      <c r="A6" s="100" t="s">
        <v>0</v>
      </c>
      <c r="B6" s="102" t="s">
        <v>1</v>
      </c>
      <c r="C6" s="102"/>
      <c r="D6" s="102"/>
      <c r="E6" s="102"/>
      <c r="F6" s="103" t="s">
        <v>2</v>
      </c>
      <c r="G6" s="104"/>
      <c r="H6" s="104"/>
      <c r="I6" s="104"/>
      <c r="J6" s="103" t="s">
        <v>3</v>
      </c>
      <c r="K6" s="105"/>
      <c r="O6" s="20"/>
      <c r="P6" s="21"/>
    </row>
    <row r="7" spans="1:16" s="24" customFormat="1" ht="28.5" customHeight="1">
      <c r="A7" s="101"/>
      <c r="B7" s="22" t="s">
        <v>4</v>
      </c>
      <c r="C7" s="22" t="s">
        <v>5</v>
      </c>
      <c r="D7" s="22" t="s">
        <v>6</v>
      </c>
      <c r="E7" s="23" t="s">
        <v>7</v>
      </c>
      <c r="F7" s="22" t="s">
        <v>4</v>
      </c>
      <c r="G7" s="22" t="s">
        <v>5</v>
      </c>
      <c r="H7" s="22" t="s">
        <v>6</v>
      </c>
      <c r="I7" s="23" t="s">
        <v>7</v>
      </c>
      <c r="J7" s="22" t="s">
        <v>4</v>
      </c>
      <c r="K7" s="23" t="s">
        <v>7</v>
      </c>
      <c r="O7" s="25"/>
      <c r="P7" s="26"/>
    </row>
    <row r="8" spans="1:16" s="28" customFormat="1">
      <c r="A8" s="93" t="s">
        <v>8</v>
      </c>
      <c r="B8" s="96"/>
      <c r="C8" s="97"/>
      <c r="D8" s="27"/>
      <c r="E8" s="32"/>
      <c r="F8" s="99"/>
      <c r="G8" s="97"/>
      <c r="H8" s="27"/>
      <c r="I8" s="32"/>
      <c r="J8" s="27"/>
      <c r="K8" s="32"/>
      <c r="O8" s="20"/>
      <c r="P8" s="21"/>
    </row>
    <row r="9" spans="1:16" s="28" customFormat="1">
      <c r="A9" s="29" t="s">
        <v>9</v>
      </c>
      <c r="B9" s="30"/>
      <c r="C9" s="31"/>
      <c r="D9" s="31"/>
      <c r="E9" s="32">
        <f t="shared" ref="E9:E15" si="0">+B9+C9-D9</f>
        <v>0</v>
      </c>
      <c r="F9" s="31"/>
      <c r="G9" s="31"/>
      <c r="H9" s="31"/>
      <c r="I9" s="32">
        <f t="shared" ref="I9:I15" si="1">+F9+G9-H9</f>
        <v>0</v>
      </c>
      <c r="J9" s="33">
        <f>+B9-F9</f>
        <v>0</v>
      </c>
      <c r="K9" s="32">
        <f>+E9-I9</f>
        <v>0</v>
      </c>
      <c r="M9" s="28" t="e">
        <f>#REF!-[1]Additions!#REF!</f>
        <v>#REF!</v>
      </c>
      <c r="O9" s="20"/>
      <c r="P9" s="21"/>
    </row>
    <row r="10" spans="1:16" s="28" customFormat="1">
      <c r="A10" s="29" t="s">
        <v>10</v>
      </c>
      <c r="B10" s="30"/>
      <c r="C10" s="31"/>
      <c r="D10" s="31"/>
      <c r="E10" s="32">
        <f t="shared" si="0"/>
        <v>0</v>
      </c>
      <c r="F10" s="31"/>
      <c r="G10" s="31"/>
      <c r="H10" s="31"/>
      <c r="I10" s="32">
        <f t="shared" si="1"/>
        <v>0</v>
      </c>
      <c r="J10" s="33">
        <f t="shared" ref="J10:J15" si="2">+B10-F10</f>
        <v>0</v>
      </c>
      <c r="K10" s="32">
        <f t="shared" ref="K10:K15" si="3">+E10-I10</f>
        <v>0</v>
      </c>
      <c r="L10" s="28">
        <f>[1]Additions!N15</f>
        <v>56024.830788950814</v>
      </c>
      <c r="M10" s="28" t="e">
        <f>#REF!-[1]Additions!N16</f>
        <v>#REF!</v>
      </c>
      <c r="N10" s="28">
        <f>C10-L10</f>
        <v>-56024.830788950814</v>
      </c>
      <c r="O10" s="20"/>
      <c r="P10" s="21"/>
    </row>
    <row r="11" spans="1:16" s="28" customFormat="1">
      <c r="A11" s="29" t="s">
        <v>11</v>
      </c>
      <c r="B11" s="34"/>
      <c r="C11" s="31"/>
      <c r="D11" s="31"/>
      <c r="E11" s="32">
        <f t="shared" si="0"/>
        <v>0</v>
      </c>
      <c r="F11" s="31"/>
      <c r="G11" s="31"/>
      <c r="H11" s="31"/>
      <c r="I11" s="32">
        <f t="shared" si="1"/>
        <v>0</v>
      </c>
      <c r="J11" s="33">
        <f t="shared" si="2"/>
        <v>0</v>
      </c>
      <c r="K11" s="32">
        <f t="shared" si="3"/>
        <v>0</v>
      </c>
      <c r="L11" s="28" t="e">
        <f>[1]Additions!#REF!</f>
        <v>#REF!</v>
      </c>
      <c r="M11" s="28" t="e">
        <f>#REF!-[1]Additions!D23</f>
        <v>#REF!</v>
      </c>
      <c r="N11" s="28" t="e">
        <f>C11-L11</f>
        <v>#REF!</v>
      </c>
      <c r="O11" s="20"/>
      <c r="P11" s="21"/>
    </row>
    <row r="12" spans="1:16" s="28" customFormat="1">
      <c r="A12" s="29" t="s">
        <v>12</v>
      </c>
      <c r="B12" s="34"/>
      <c r="C12" s="31"/>
      <c r="D12" s="31"/>
      <c r="E12" s="32">
        <f t="shared" si="0"/>
        <v>0</v>
      </c>
      <c r="F12" s="35"/>
      <c r="G12" s="35"/>
      <c r="H12" s="35"/>
      <c r="I12" s="32">
        <f t="shared" si="1"/>
        <v>0</v>
      </c>
      <c r="J12" s="33">
        <f t="shared" si="2"/>
        <v>0</v>
      </c>
      <c r="K12" s="32">
        <f t="shared" si="3"/>
        <v>0</v>
      </c>
      <c r="M12" s="28" t="e">
        <f>#REF!-[1]Additions!#REF!</f>
        <v>#REF!</v>
      </c>
      <c r="O12" s="20"/>
      <c r="P12" s="21"/>
    </row>
    <row r="13" spans="1:16" s="28" customFormat="1">
      <c r="A13" s="29" t="s">
        <v>13</v>
      </c>
      <c r="B13" s="34"/>
      <c r="C13" s="31"/>
      <c r="D13" s="31"/>
      <c r="E13" s="32">
        <f t="shared" si="0"/>
        <v>0</v>
      </c>
      <c r="F13" s="31"/>
      <c r="G13" s="31"/>
      <c r="H13" s="31"/>
      <c r="I13" s="32">
        <f t="shared" si="1"/>
        <v>0</v>
      </c>
      <c r="J13" s="33">
        <f t="shared" si="2"/>
        <v>0</v>
      </c>
      <c r="K13" s="32">
        <f t="shared" si="3"/>
        <v>0</v>
      </c>
      <c r="M13" s="28" t="e">
        <f>#REF!-[1]Additions!N37</f>
        <v>#REF!</v>
      </c>
      <c r="O13" s="20"/>
      <c r="P13" s="21"/>
    </row>
    <row r="14" spans="1:16">
      <c r="A14" s="29" t="s">
        <v>14</v>
      </c>
      <c r="B14" s="35"/>
      <c r="C14" s="31"/>
      <c r="D14" s="31"/>
      <c r="E14" s="32">
        <f t="shared" si="0"/>
        <v>0</v>
      </c>
      <c r="F14" s="31"/>
      <c r="G14" s="31"/>
      <c r="H14" s="31"/>
      <c r="I14" s="32">
        <f t="shared" si="1"/>
        <v>0</v>
      </c>
      <c r="J14" s="33">
        <f t="shared" si="2"/>
        <v>0</v>
      </c>
      <c r="K14" s="32">
        <f t="shared" si="3"/>
        <v>0</v>
      </c>
      <c r="M14" s="36"/>
      <c r="P14" s="21"/>
    </row>
    <row r="15" spans="1:16">
      <c r="A15" s="29" t="s">
        <v>15</v>
      </c>
      <c r="B15" s="35"/>
      <c r="C15" s="31"/>
      <c r="D15" s="31"/>
      <c r="E15" s="32">
        <f t="shared" si="0"/>
        <v>0</v>
      </c>
      <c r="F15" s="31"/>
      <c r="G15" s="31"/>
      <c r="H15" s="31"/>
      <c r="I15" s="32">
        <f t="shared" si="1"/>
        <v>0</v>
      </c>
      <c r="J15" s="33">
        <f t="shared" si="2"/>
        <v>0</v>
      </c>
      <c r="K15" s="32">
        <f t="shared" si="3"/>
        <v>0</v>
      </c>
      <c r="M15" s="36">
        <v>37590</v>
      </c>
      <c r="N15" s="5">
        <f>M15-B15</f>
        <v>37590</v>
      </c>
    </row>
    <row r="16" spans="1:16">
      <c r="A16" s="29"/>
      <c r="B16" s="35"/>
      <c r="C16" s="98"/>
      <c r="D16" s="37"/>
      <c r="E16" s="32"/>
      <c r="F16" s="31"/>
      <c r="G16" s="98"/>
      <c r="H16" s="37"/>
      <c r="I16" s="32"/>
      <c r="J16" s="92"/>
      <c r="K16" s="32"/>
      <c r="M16" s="36"/>
    </row>
    <row r="17" spans="1:18">
      <c r="A17" s="93" t="s">
        <v>38</v>
      </c>
      <c r="B17" s="35"/>
      <c r="C17" s="98"/>
      <c r="D17" s="37"/>
      <c r="E17" s="32"/>
      <c r="F17" s="31"/>
      <c r="G17" s="98"/>
      <c r="H17" s="37"/>
      <c r="I17" s="32"/>
      <c r="J17" s="92"/>
      <c r="K17" s="32"/>
      <c r="M17" s="36"/>
    </row>
    <row r="18" spans="1:18">
      <c r="A18" s="29" t="s">
        <v>39</v>
      </c>
      <c r="B18" s="35"/>
      <c r="C18" s="98"/>
      <c r="D18" s="37"/>
      <c r="E18" s="32"/>
      <c r="F18" s="31"/>
      <c r="G18" s="98"/>
      <c r="H18" s="37"/>
      <c r="I18" s="32"/>
      <c r="J18" s="92"/>
      <c r="K18" s="32"/>
      <c r="M18" s="36"/>
    </row>
    <row r="19" spans="1:18">
      <c r="A19" s="29" t="s">
        <v>40</v>
      </c>
      <c r="B19" s="35"/>
      <c r="C19" s="98"/>
      <c r="D19" s="37"/>
      <c r="E19" s="32"/>
      <c r="F19" s="31"/>
      <c r="G19" s="98"/>
      <c r="H19" s="37"/>
      <c r="I19" s="32"/>
      <c r="J19" s="92"/>
      <c r="K19" s="32"/>
      <c r="M19" s="36"/>
    </row>
    <row r="20" spans="1:18">
      <c r="A20" s="29" t="s">
        <v>41</v>
      </c>
      <c r="B20" s="35"/>
      <c r="C20" s="98"/>
      <c r="D20" s="37"/>
      <c r="E20" s="32"/>
      <c r="F20" s="31"/>
      <c r="G20" s="98"/>
      <c r="H20" s="37"/>
      <c r="I20" s="32"/>
      <c r="J20" s="92"/>
      <c r="K20" s="32"/>
      <c r="M20" s="36"/>
    </row>
    <row r="21" spans="1:18">
      <c r="A21" s="29" t="s">
        <v>42</v>
      </c>
      <c r="B21" s="35"/>
      <c r="C21" s="98"/>
      <c r="D21" s="37"/>
      <c r="E21" s="32"/>
      <c r="F21" s="31"/>
      <c r="G21" s="98"/>
      <c r="H21" s="37"/>
      <c r="I21" s="32"/>
      <c r="J21" s="92"/>
      <c r="K21" s="32"/>
      <c r="M21" s="36"/>
    </row>
    <row r="22" spans="1:18">
      <c r="A22" s="29" t="s">
        <v>43</v>
      </c>
      <c r="B22" s="35"/>
      <c r="C22" s="98"/>
      <c r="D22" s="37"/>
      <c r="E22" s="32"/>
      <c r="F22" s="31"/>
      <c r="G22" s="98"/>
      <c r="H22" s="37"/>
      <c r="I22" s="32"/>
      <c r="J22" s="92"/>
      <c r="K22" s="32"/>
      <c r="M22" s="36"/>
    </row>
    <row r="23" spans="1:18">
      <c r="A23" s="94"/>
      <c r="B23" s="31"/>
      <c r="C23" s="98"/>
      <c r="D23" s="37"/>
      <c r="E23" s="32"/>
      <c r="F23" s="31"/>
      <c r="G23" s="98"/>
      <c r="H23" s="37"/>
      <c r="I23" s="32"/>
      <c r="J23" s="37"/>
      <c r="K23" s="32"/>
      <c r="M23" s="36" t="e">
        <f>M15*#REF!</f>
        <v>#REF!</v>
      </c>
      <c r="N23" s="5" t="e">
        <f>N15*#REF!</f>
        <v>#REF!</v>
      </c>
    </row>
    <row r="24" spans="1:18">
      <c r="A24" s="95" t="s">
        <v>16</v>
      </c>
      <c r="B24" s="38">
        <f t="shared" ref="B24:K24" si="4">SUM(B9:B15)</f>
        <v>0</v>
      </c>
      <c r="C24" s="38">
        <f t="shared" si="4"/>
        <v>0</v>
      </c>
      <c r="D24" s="38">
        <f t="shared" si="4"/>
        <v>0</v>
      </c>
      <c r="E24" s="32">
        <f t="shared" si="4"/>
        <v>0</v>
      </c>
      <c r="F24" s="38">
        <f t="shared" si="4"/>
        <v>0</v>
      </c>
      <c r="G24" s="38">
        <f t="shared" si="4"/>
        <v>0</v>
      </c>
      <c r="H24" s="38">
        <f t="shared" si="4"/>
        <v>0</v>
      </c>
      <c r="I24" s="32">
        <f t="shared" si="4"/>
        <v>0</v>
      </c>
      <c r="J24" s="38">
        <f t="shared" si="4"/>
        <v>0</v>
      </c>
      <c r="K24" s="32">
        <f t="shared" si="4"/>
        <v>0</v>
      </c>
      <c r="M24" s="5" t="e">
        <f>SUM(M9:M23)</f>
        <v>#REF!</v>
      </c>
      <c r="N24" s="5" t="e">
        <f>#REF!-M24</f>
        <v>#REF!</v>
      </c>
      <c r="P24" s="7">
        <v>1271648</v>
      </c>
      <c r="Q24" s="5" t="e">
        <f>P24-#REF!</f>
        <v>#REF!</v>
      </c>
    </row>
    <row r="25" spans="1:18">
      <c r="A25" s="39"/>
      <c r="B25" s="9"/>
      <c r="C25" s="9"/>
      <c r="D25" s="9"/>
      <c r="E25" s="9"/>
      <c r="F25" s="9"/>
      <c r="G25" s="9"/>
      <c r="H25" s="9"/>
      <c r="I25" s="9"/>
      <c r="J25" s="9"/>
      <c r="K25" s="40"/>
      <c r="Q25" s="5">
        <v>331906</v>
      </c>
      <c r="R25" s="5" t="e">
        <f>Q25*#REF!</f>
        <v>#REF!</v>
      </c>
    </row>
    <row r="26" spans="1:18">
      <c r="A26" s="39"/>
      <c r="B26" s="9"/>
      <c r="C26" s="9"/>
      <c r="D26" s="9"/>
      <c r="E26" s="9"/>
      <c r="F26" s="9"/>
      <c r="G26" s="9"/>
      <c r="H26" s="9"/>
      <c r="I26" s="9"/>
      <c r="J26" s="9"/>
      <c r="K26" s="40"/>
    </row>
    <row r="27" spans="1:18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3"/>
    </row>
  </sheetData>
  <mergeCells count="4">
    <mergeCell ref="A6:A7"/>
    <mergeCell ref="B6:E6"/>
    <mergeCell ref="F6:I6"/>
    <mergeCell ref="J6:K6"/>
  </mergeCells>
  <printOptions horizontalCentered="1"/>
  <pageMargins left="0.11811023622047245" right="0.11811023622047245" top="0.98425196850393704" bottom="0.74803149606299213" header="0.31496062992125984" footer="0.31496062992125984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Normal="100" workbookViewId="0">
      <pane xSplit="3" ySplit="4" topLeftCell="D5" activePane="bottomRight" state="frozen"/>
      <selection activeCell="A47" sqref="A47"/>
      <selection pane="topRight" activeCell="A47" sqref="A47"/>
      <selection pane="bottomLeft" activeCell="A47" sqref="A47"/>
      <selection pane="bottomRight" activeCell="A12" sqref="A12"/>
    </sheetView>
  </sheetViews>
  <sheetFormatPr defaultRowHeight="15"/>
  <cols>
    <col min="1" max="1" width="3.7109375" style="48" customWidth="1"/>
    <col min="2" max="2" width="5.5703125" style="48" customWidth="1"/>
    <col min="3" max="3" width="4.140625" style="48" customWidth="1"/>
    <col min="4" max="4" width="22.85546875" style="48" customWidth="1"/>
    <col min="5" max="5" width="14.140625" style="48" customWidth="1"/>
    <col min="6" max="6" width="10.7109375" style="48" bestFit="1" customWidth="1"/>
    <col min="7" max="7" width="12.140625" style="48" bestFit="1" customWidth="1"/>
    <col min="8" max="8" width="11" style="48" customWidth="1"/>
    <col min="9" max="9" width="9.85546875" style="48" customWidth="1"/>
    <col min="10" max="10" width="9" style="48" customWidth="1"/>
    <col min="11" max="11" width="6.7109375" style="48" bestFit="1" customWidth="1"/>
    <col min="12" max="12" width="9" style="48" customWidth="1"/>
    <col min="13" max="13" width="9.7109375" style="48" customWidth="1"/>
    <col min="14" max="14" width="12.140625" style="48" customWidth="1"/>
    <col min="15" max="15" width="12.140625" style="48" bestFit="1" customWidth="1"/>
    <col min="16" max="16" width="16.7109375" style="48" bestFit="1" customWidth="1"/>
    <col min="17" max="17" width="10.5703125" style="48" bestFit="1" customWidth="1"/>
    <col min="18" max="16384" width="9.140625" style="48"/>
  </cols>
  <sheetData>
    <row r="1" spans="1:16">
      <c r="A1" s="44" t="str">
        <f>'[2]Dep Co Act'!A2</f>
        <v>HITEIN BUSHINGS PRIVATE LIMITED</v>
      </c>
      <c r="B1" s="45"/>
      <c r="C1" s="44"/>
      <c r="D1" s="45"/>
      <c r="E1" s="45"/>
      <c r="F1" s="45"/>
      <c r="G1" s="45"/>
      <c r="H1" s="46"/>
      <c r="I1" s="45"/>
      <c r="J1" s="45"/>
      <c r="K1" s="45"/>
      <c r="L1" s="45"/>
      <c r="M1" s="46"/>
      <c r="N1" s="47">
        <v>43555</v>
      </c>
    </row>
    <row r="2" spans="1:16">
      <c r="A2" s="44" t="s">
        <v>17</v>
      </c>
      <c r="B2" s="45"/>
      <c r="C2" s="44"/>
      <c r="D2" s="45"/>
      <c r="E2" s="45"/>
      <c r="F2" s="45"/>
      <c r="G2" s="45"/>
      <c r="H2" s="46"/>
      <c r="I2" s="45"/>
      <c r="J2" s="45"/>
      <c r="K2" s="45"/>
      <c r="L2" s="47"/>
      <c r="M2" s="46"/>
      <c r="N2" s="46"/>
      <c r="O2" s="45"/>
    </row>
    <row r="3" spans="1:16">
      <c r="A3" s="44" t="s">
        <v>18</v>
      </c>
      <c r="B3" s="45"/>
      <c r="C3" s="44"/>
      <c r="D3" s="45"/>
      <c r="E3" s="45"/>
      <c r="F3" s="45"/>
      <c r="G3" s="45"/>
      <c r="H3" s="46"/>
      <c r="I3" s="45"/>
      <c r="J3" s="45"/>
      <c r="K3" s="45"/>
      <c r="L3" s="45"/>
      <c r="M3" s="46"/>
      <c r="N3" s="46"/>
      <c r="O3" s="45"/>
    </row>
    <row r="4" spans="1:16" ht="39">
      <c r="A4" s="49" t="s">
        <v>19</v>
      </c>
      <c r="B4" s="50" t="s">
        <v>20</v>
      </c>
      <c r="C4" s="49" t="s">
        <v>19</v>
      </c>
      <c r="D4" s="49" t="s">
        <v>21</v>
      </c>
      <c r="E4" s="49" t="s">
        <v>22</v>
      </c>
      <c r="F4" s="49" t="s">
        <v>23</v>
      </c>
      <c r="G4" s="49" t="s">
        <v>24</v>
      </c>
      <c r="H4" s="51" t="s">
        <v>25</v>
      </c>
      <c r="I4" s="49" t="s">
        <v>27</v>
      </c>
      <c r="J4" s="49" t="s">
        <v>28</v>
      </c>
      <c r="K4" s="49" t="s">
        <v>29</v>
      </c>
      <c r="L4" s="51" t="s">
        <v>30</v>
      </c>
      <c r="M4" s="52" t="s">
        <v>31</v>
      </c>
      <c r="N4" s="52" t="s">
        <v>32</v>
      </c>
      <c r="O4" s="45"/>
    </row>
    <row r="5" spans="1:16">
      <c r="A5" s="53">
        <v>1</v>
      </c>
      <c r="B5" s="54" t="s">
        <v>33</v>
      </c>
      <c r="C5" s="55"/>
      <c r="D5" s="55"/>
      <c r="E5" s="56"/>
      <c r="F5" s="57"/>
      <c r="G5" s="58"/>
      <c r="H5" s="59"/>
      <c r="I5" s="61"/>
      <c r="J5" s="61"/>
      <c r="K5" s="62"/>
      <c r="L5" s="60"/>
      <c r="M5" s="60"/>
      <c r="N5" s="60"/>
      <c r="O5" s="45"/>
    </row>
    <row r="6" spans="1:16">
      <c r="A6" s="55"/>
      <c r="B6" s="63"/>
      <c r="C6" s="55">
        <v>1</v>
      </c>
      <c r="D6" s="64"/>
      <c r="E6" s="64"/>
      <c r="F6" s="57"/>
      <c r="G6" s="58"/>
      <c r="H6" s="59"/>
      <c r="I6" s="61"/>
      <c r="J6" s="61">
        <v>15</v>
      </c>
      <c r="K6" s="62">
        <v>0.18099999999999999</v>
      </c>
      <c r="L6" s="60">
        <f>H6*K6/366*I6</f>
        <v>0</v>
      </c>
      <c r="M6" s="60">
        <f>IF(I6&gt;180,H6,0)</f>
        <v>0</v>
      </c>
      <c r="N6" s="60">
        <f>IF(I6&lt;180,H6,0)</f>
        <v>0</v>
      </c>
      <c r="O6" s="45"/>
    </row>
    <row r="7" spans="1:16">
      <c r="A7" s="64"/>
      <c r="B7" s="65"/>
      <c r="C7" s="64"/>
      <c r="D7" s="64"/>
      <c r="E7" s="64"/>
      <c r="F7" s="66"/>
      <c r="G7" s="67"/>
      <c r="H7" s="68"/>
      <c r="I7" s="70"/>
      <c r="J7" s="70"/>
      <c r="K7" s="71"/>
      <c r="L7" s="69"/>
      <c r="M7" s="69"/>
      <c r="N7" s="69"/>
      <c r="O7" s="45"/>
    </row>
    <row r="8" spans="1:16">
      <c r="A8" s="53">
        <v>2</v>
      </c>
      <c r="B8" s="54" t="s">
        <v>14</v>
      </c>
      <c r="C8" s="64"/>
      <c r="D8" s="64"/>
      <c r="E8" s="64"/>
      <c r="F8" s="66"/>
      <c r="G8" s="58"/>
      <c r="H8" s="68"/>
      <c r="I8" s="61"/>
      <c r="J8" s="61">
        <v>10</v>
      </c>
      <c r="K8" s="62">
        <v>0.25890000000000002</v>
      </c>
      <c r="L8" s="60">
        <f>H8*K8/366*I8</f>
        <v>0</v>
      </c>
      <c r="M8" s="60">
        <f>IF(I8&gt;180,H8,0)</f>
        <v>0</v>
      </c>
      <c r="N8" s="60">
        <f>IF(I8&lt;180,H8,0)</f>
        <v>0</v>
      </c>
      <c r="O8" s="45"/>
    </row>
    <row r="9" spans="1:16">
      <c r="A9" s="64"/>
      <c r="B9" s="65"/>
      <c r="C9" s="64"/>
      <c r="D9" s="64"/>
      <c r="E9" s="64"/>
      <c r="F9" s="66"/>
      <c r="G9" s="58"/>
      <c r="H9" s="68"/>
      <c r="I9" s="61"/>
      <c r="J9" s="61">
        <v>10</v>
      </c>
      <c r="K9" s="62">
        <v>0.25890000000000002</v>
      </c>
      <c r="L9" s="60">
        <f>H9*K9/366*I9</f>
        <v>0</v>
      </c>
      <c r="M9" s="60">
        <f>IF(I9&gt;180,H9,0)</f>
        <v>0</v>
      </c>
      <c r="N9" s="60">
        <f>IF(I9&lt;180,H9,0)</f>
        <v>0</v>
      </c>
      <c r="O9" s="45"/>
    </row>
    <row r="10" spans="1:16">
      <c r="A10" s="64"/>
      <c r="B10" s="65"/>
      <c r="C10" s="64"/>
      <c r="D10" s="64"/>
      <c r="E10" s="64"/>
      <c r="F10" s="66"/>
      <c r="G10" s="58"/>
      <c r="H10" s="68"/>
      <c r="I10" s="61"/>
      <c r="J10" s="61">
        <v>10</v>
      </c>
      <c r="K10" s="62">
        <v>0.25890000000000002</v>
      </c>
      <c r="L10" s="60">
        <f>H10*K10/366*I10</f>
        <v>0</v>
      </c>
      <c r="M10" s="60">
        <f>IF(I10&gt;180,H10,0)</f>
        <v>0</v>
      </c>
      <c r="N10" s="60">
        <f>IF(I10&lt;180,H10,0)</f>
        <v>0</v>
      </c>
      <c r="O10" s="45"/>
    </row>
    <row r="11" spans="1:16">
      <c r="A11" s="64"/>
      <c r="B11" s="65"/>
      <c r="C11" s="64"/>
      <c r="D11" s="64"/>
      <c r="E11" s="64"/>
      <c r="F11" s="66"/>
      <c r="G11" s="67"/>
      <c r="H11" s="68"/>
      <c r="I11" s="70"/>
      <c r="J11" s="70"/>
      <c r="K11" s="71"/>
      <c r="L11" s="69"/>
      <c r="M11" s="69"/>
      <c r="N11" s="69"/>
      <c r="O11" s="45"/>
    </row>
    <row r="12" spans="1:16">
      <c r="A12" s="53">
        <v>3</v>
      </c>
      <c r="B12" s="54" t="s">
        <v>34</v>
      </c>
      <c r="C12" s="64"/>
      <c r="D12" s="64"/>
      <c r="E12" s="64"/>
      <c r="F12" s="66"/>
      <c r="G12" s="58"/>
      <c r="H12" s="68"/>
      <c r="I12" s="61"/>
      <c r="J12" s="61">
        <v>5</v>
      </c>
      <c r="K12" s="62">
        <v>0.45069999999999999</v>
      </c>
      <c r="L12" s="60">
        <f>H12*K12/366*I12</f>
        <v>0</v>
      </c>
      <c r="M12" s="60">
        <f>IF(I12&gt;180,H12,0)</f>
        <v>0</v>
      </c>
      <c r="N12" s="60">
        <f>IF(I12&lt;180,H12,0)</f>
        <v>0</v>
      </c>
      <c r="O12" s="45"/>
    </row>
    <row r="13" spans="1:16">
      <c r="A13" s="64"/>
      <c r="B13" s="65"/>
      <c r="C13" s="64"/>
      <c r="D13" s="64"/>
      <c r="E13" s="64"/>
      <c r="F13" s="66"/>
      <c r="G13" s="67"/>
      <c r="H13" s="68"/>
      <c r="I13" s="70"/>
      <c r="J13" s="70"/>
      <c r="K13" s="71"/>
      <c r="L13" s="69"/>
      <c r="M13" s="69"/>
      <c r="N13" s="69"/>
      <c r="O13" s="45"/>
    </row>
    <row r="14" spans="1:16">
      <c r="A14" s="64"/>
      <c r="B14" s="65"/>
      <c r="C14" s="64"/>
      <c r="D14" s="64"/>
      <c r="E14" s="64"/>
      <c r="F14" s="66"/>
      <c r="G14" s="66"/>
      <c r="H14" s="69"/>
      <c r="I14" s="70"/>
      <c r="J14" s="70"/>
      <c r="K14" s="71"/>
      <c r="L14" s="69"/>
      <c r="M14" s="69"/>
      <c r="N14" s="69"/>
      <c r="O14" s="45"/>
    </row>
    <row r="15" spans="1:16">
      <c r="A15" s="72"/>
      <c r="B15" s="73"/>
      <c r="C15" s="72"/>
      <c r="D15" s="72" t="s">
        <v>35</v>
      </c>
      <c r="E15" s="72"/>
      <c r="F15" s="74"/>
      <c r="G15" s="74"/>
      <c r="H15" s="75">
        <f>SUM(H6:H6)</f>
        <v>0</v>
      </c>
      <c r="I15" s="76"/>
      <c r="J15" s="76"/>
      <c r="K15" s="77"/>
      <c r="L15" s="75">
        <f>SUM(L6:L14)</f>
        <v>0</v>
      </c>
      <c r="M15" s="75">
        <f>SUM(M6:M14)</f>
        <v>0</v>
      </c>
      <c r="N15" s="75">
        <f>SUM(N6:N14)</f>
        <v>0</v>
      </c>
      <c r="O15" s="44"/>
    </row>
    <row r="16" spans="1:16">
      <c r="A16" s="55"/>
      <c r="B16" s="53"/>
      <c r="C16" s="55"/>
      <c r="D16" s="78" t="s">
        <v>26</v>
      </c>
      <c r="E16" s="55"/>
      <c r="F16" s="58"/>
      <c r="G16" s="58"/>
      <c r="H16" s="79">
        <f>H15</f>
        <v>0</v>
      </c>
      <c r="I16" s="79">
        <f t="shared" ref="I16:N16" si="0">I15</f>
        <v>0</v>
      </c>
      <c r="J16" s="79">
        <f t="shared" si="0"/>
        <v>0</v>
      </c>
      <c r="K16" s="79">
        <f t="shared" si="0"/>
        <v>0</v>
      </c>
      <c r="L16" s="79">
        <f t="shared" si="0"/>
        <v>0</v>
      </c>
      <c r="M16" s="79">
        <f t="shared" si="0"/>
        <v>0</v>
      </c>
      <c r="N16" s="79">
        <f t="shared" si="0"/>
        <v>0</v>
      </c>
      <c r="O16" s="45"/>
      <c r="P16" s="80">
        <f>1622317+L16+22339</f>
        <v>1644656</v>
      </c>
    </row>
    <row r="18" spans="4:14">
      <c r="K18" s="81"/>
      <c r="L18" s="81"/>
      <c r="M18" s="81"/>
      <c r="N18" s="81"/>
    </row>
    <row r="20" spans="4:14">
      <c r="D20" s="82"/>
      <c r="E20" s="83"/>
      <c r="F20" s="84"/>
      <c r="G20" s="45"/>
    </row>
    <row r="21" spans="4:14">
      <c r="D21" s="85"/>
      <c r="E21" s="86"/>
      <c r="F21" s="86"/>
      <c r="G21" s="45"/>
    </row>
    <row r="22" spans="4:14">
      <c r="D22" s="86"/>
      <c r="E22" s="86"/>
      <c r="F22" s="86"/>
      <c r="G22" s="87"/>
    </row>
    <row r="23" spans="4:14">
      <c r="D23" s="86"/>
      <c r="E23" s="86"/>
      <c r="F23" s="86"/>
      <c r="G23" s="87"/>
    </row>
    <row r="24" spans="4:14">
      <c r="D24" s="88"/>
      <c r="E24" s="86"/>
      <c r="F24" s="86"/>
      <c r="G24" s="87"/>
    </row>
    <row r="25" spans="4:14">
      <c r="D25" s="85"/>
      <c r="E25" s="86"/>
      <c r="F25" s="86"/>
      <c r="G25" s="87"/>
    </row>
    <row r="26" spans="4:14">
      <c r="D26" s="81"/>
      <c r="E26" s="81"/>
      <c r="F26" s="89"/>
    </row>
    <row r="27" spans="4:14">
      <c r="D27" s="81"/>
      <c r="E27" s="81"/>
      <c r="F27" s="90"/>
      <c r="G27" s="91"/>
      <c r="H27" s="91"/>
    </row>
  </sheetData>
  <pageMargins left="0.27559055118110237" right="7.874015748031496E-2" top="0.74803149606299213" bottom="0.27559055118110237" header="0.31496062992125984" footer="0.19685039370078741"/>
  <pageSetup paperSize="9" scale="9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Dep Co Act</vt:lpstr>
      <vt:lpstr>Additions</vt:lpstr>
      <vt:lpstr>Additions!Print_Area</vt:lpstr>
      <vt:lpstr>'Dep Co Act'!Print_Area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X55</dc:creator>
  <cp:lastModifiedBy>X55</cp:lastModifiedBy>
  <dcterms:created xsi:type="dcterms:W3CDTF">2020-01-14T13:56:40Z</dcterms:created>
  <dcterms:modified xsi:type="dcterms:W3CDTF">2020-01-14T14:19:15Z</dcterms:modified>
</cp:coreProperties>
</file>